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usiness Services Unit\Retention\"/>
    </mc:Choice>
  </mc:AlternateContent>
  <bookViews>
    <workbookView xWindow="480" yWindow="120" windowWidth="11340" windowHeight="8832" activeTab="1"/>
  </bookViews>
  <sheets>
    <sheet name="Turnover Percentage" sheetId="1" r:id="rId1"/>
    <sheet name="Turnover Costs" sheetId="4" r:id="rId2"/>
  </sheets>
  <definedNames>
    <definedName name="_xlnm.Print_Area" localSheetId="1">'Turnover Costs'!$A$1:$H$96</definedName>
  </definedNames>
  <calcPr calcId="152511"/>
</workbook>
</file>

<file path=xl/calcChain.xml><?xml version="1.0" encoding="utf-8"?>
<calcChain xmlns="http://schemas.openxmlformats.org/spreadsheetml/2006/main">
  <c r="G23" i="4" l="1"/>
  <c r="G77" i="4" l="1"/>
  <c r="G79" i="4" s="1"/>
  <c r="G81" i="4"/>
  <c r="G83" i="4" s="1"/>
  <c r="G85" i="4"/>
  <c r="G87" i="4" s="1"/>
  <c r="G91" i="4"/>
  <c r="G95" i="4"/>
  <c r="G37" i="4"/>
  <c r="G16" i="4"/>
  <c r="G11" i="4"/>
  <c r="G21" i="4"/>
  <c r="G33" i="4"/>
  <c r="G44" i="4"/>
  <c r="G48" i="4"/>
  <c r="G53" i="4"/>
  <c r="G57" i="4"/>
  <c r="G67" i="4"/>
  <c r="G60" i="4" s="1"/>
  <c r="G72" i="4"/>
  <c r="F10" i="1"/>
  <c r="F32" i="1"/>
  <c r="F21" i="1"/>
  <c r="G29" i="4" l="1"/>
  <c r="G75" i="4"/>
  <c r="G24" i="4"/>
  <c r="G26" i="4" s="1"/>
  <c r="G7" i="4" s="1"/>
  <c r="C5" i="4" s="1"/>
</calcChain>
</file>

<file path=xl/sharedStrings.xml><?xml version="1.0" encoding="utf-8"?>
<sst xmlns="http://schemas.openxmlformats.org/spreadsheetml/2006/main" count="106" uniqueCount="82">
  <si>
    <t>TURNOVER CALCULATIONS WORKSHEET</t>
  </si>
  <si>
    <t>Total Turnover Rate</t>
  </si>
  <si>
    <t xml:space="preserve">The total turnover rate is calculated by dividing the number of employees terminated by the </t>
  </si>
  <si>
    <t>Total number of Terminated Employees</t>
  </si>
  <si>
    <t>Average number of Employees</t>
  </si>
  <si>
    <t xml:space="preserve">average number of employees the company maintains. </t>
  </si>
  <si>
    <t>Total Turnover Percentage =</t>
  </si>
  <si>
    <t>Involuntary Termination Rate</t>
  </si>
  <si>
    <t xml:space="preserve">The involuntary turnover rate is calculated by the number of employees terminated per the </t>
  </si>
  <si>
    <t>company divided by the number of total turnovers.</t>
  </si>
  <si>
    <t xml:space="preserve">Involuntary Turnover Percentage = </t>
  </si>
  <si>
    <t>Voluntary Termination Rate</t>
  </si>
  <si>
    <t xml:space="preserve">The voluntary turnover rate is calculated by the number of employees who resigned from the </t>
  </si>
  <si>
    <t>Number of Involuntarily Terminated Employees</t>
  </si>
  <si>
    <t>Number of Voluntarily Terminated Employees</t>
  </si>
  <si>
    <t xml:space="preserve">Voluntary Turnover Percentage = </t>
  </si>
  <si>
    <t>TURNOVER COST CALCULATOR</t>
  </si>
  <si>
    <t xml:space="preserve">Employee(s) filling-in while the position is vacant </t>
  </si>
  <si>
    <t>Weekly salary rate:</t>
  </si>
  <si>
    <t>Number of weeks:</t>
  </si>
  <si>
    <t>Sub-Total:</t>
  </si>
  <si>
    <t xml:space="preserve">SEPARATION COSTS </t>
  </si>
  <si>
    <t>Conducting an exit-interview</t>
  </si>
  <si>
    <t>Hourly salary rate of employee:</t>
  </si>
  <si>
    <t>Number of hours:</t>
  </si>
  <si>
    <t>Hourly salary rate of interviewer:</t>
  </si>
  <si>
    <t>Severance and benefits continuation</t>
  </si>
  <si>
    <t>Four weeks on average:</t>
  </si>
  <si>
    <t>(If no severance than weekly continuing benefits cost)</t>
  </si>
  <si>
    <t>Lost knowledge, skills and contacts</t>
  </si>
  <si>
    <t>50% of Annual salary rate :</t>
  </si>
  <si>
    <t>Number of years of service:</t>
  </si>
  <si>
    <t>10% of Annual salary rate:</t>
  </si>
  <si>
    <t>REPLACEMENT COSTS</t>
  </si>
  <si>
    <t>Advertisements</t>
  </si>
  <si>
    <t>Cost of Ad:</t>
  </si>
  <si>
    <t>Internal Recruiter</t>
  </si>
  <si>
    <t>Hourly Salary:</t>
  </si>
  <si>
    <t>Number of Hours:</t>
  </si>
  <si>
    <t>Sub-Total</t>
  </si>
  <si>
    <t>Agency Fee</t>
  </si>
  <si>
    <t>Agency Fee to Hire Employee:</t>
  </si>
  <si>
    <t>Cost of Interviewing</t>
  </si>
  <si>
    <t>Number of Candidates:</t>
  </si>
  <si>
    <t>Interviewers Hourly Salary:</t>
  </si>
  <si>
    <t>Number of Hours per Interview:</t>
  </si>
  <si>
    <t>Reference Checks</t>
  </si>
  <si>
    <t>Cost of Checks:</t>
  </si>
  <si>
    <t>Pre-employment tests</t>
  </si>
  <si>
    <t>Costs of tests:</t>
  </si>
  <si>
    <t>(includes typing, drug screen, etc.)</t>
  </si>
  <si>
    <t>Relocation Expenses</t>
  </si>
  <si>
    <t>Costs of Travel:</t>
  </si>
  <si>
    <t>Costs of Relocation Package:</t>
  </si>
  <si>
    <t>TRAINING COSTS</t>
  </si>
  <si>
    <t>Induction Training</t>
  </si>
  <si>
    <t>Hourly salary rate of new employee:</t>
  </si>
  <si>
    <t>Number of hours of new employee:</t>
  </si>
  <si>
    <t>Trainer hourly salary rate:</t>
  </si>
  <si>
    <t>Trainer number of hours:</t>
  </si>
  <si>
    <t>Cost of orientation materials:</t>
  </si>
  <si>
    <t>Departmental Training</t>
  </si>
  <si>
    <t>New employee hourly salary rate:</t>
  </si>
  <si>
    <t>New employee number of hours:</t>
  </si>
  <si>
    <t>Training materials &amp; manuals costs:</t>
  </si>
  <si>
    <t>LOST PRODUCTIVITY COSTS</t>
  </si>
  <si>
    <t>25% of weekly salary:</t>
  </si>
  <si>
    <t>Employee's Hourly  Rate</t>
  </si>
  <si>
    <t xml:space="preserve">Weekly Cost of Employee's Benefits </t>
  </si>
  <si>
    <t>Weekly salary/benefits rate:</t>
  </si>
  <si>
    <t>Lost Productivity @ 50% productivity rate</t>
  </si>
  <si>
    <t>Mistakes of New Employee</t>
  </si>
  <si>
    <t>Cost of mistakes:</t>
  </si>
  <si>
    <t>Number of mistakes:</t>
  </si>
  <si>
    <t>Lost customers</t>
  </si>
  <si>
    <t>Cost of losing customers:</t>
  </si>
  <si>
    <t>Cost to retain customers:</t>
  </si>
  <si>
    <t>TOTAL COSTS:</t>
  </si>
  <si>
    <t>Lost Productivity @ 25% productivity rate</t>
  </si>
  <si>
    <t>50% of weekly salary:</t>
  </si>
  <si>
    <t>Lost Productivity @ 75% productivity rate</t>
  </si>
  <si>
    <t>75% of weekly salary: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</si>
</sst>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0"/>
      <name val="Arial"/>
    </font>
    <font>
      <sz val="10"/>
      <name val="Arial"/>
    </font>
    <font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0" xfId="0" applyFont="1" applyBorder="1"/>
    <xf numFmtId="9" fontId="1" fillId="0" borderId="1" xfId="1" applyFont="1" applyBorder="1"/>
    <xf numFmtId="0" fontId="7" fillId="0" borderId="0" xfId="0" applyFont="1"/>
    <xf numFmtId="0" fontId="6" fillId="0" borderId="0" xfId="0" applyFont="1" applyFill="1" applyAlignment="1">
      <alignment horizontal="left"/>
    </xf>
    <xf numFmtId="164" fontId="6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2" borderId="0" xfId="0" applyFont="1" applyFill="1" applyAlignment="1"/>
    <xf numFmtId="0" fontId="7" fillId="2" borderId="0" xfId="0" applyFont="1" applyFill="1" applyAlignment="1"/>
    <xf numFmtId="164" fontId="7" fillId="2" borderId="1" xfId="0" applyNumberFormat="1" applyFont="1" applyFill="1" applyBorder="1" applyAlignment="1"/>
    <xf numFmtId="0" fontId="7" fillId="4" borderId="0" xfId="0" applyFont="1" applyFill="1"/>
    <xf numFmtId="0" fontId="9" fillId="0" borderId="0" xfId="0" applyFont="1" applyAlignment="1"/>
    <xf numFmtId="0" fontId="7" fillId="0" borderId="0" xfId="0" applyFont="1" applyAlignment="1"/>
    <xf numFmtId="0" fontId="7" fillId="0" borderId="0" xfId="0" applyFont="1" applyFill="1" applyBorder="1" applyAlignment="1"/>
    <xf numFmtId="164" fontId="7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6" fillId="3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F7" sqref="F7"/>
    </sheetView>
  </sheetViews>
  <sheetFormatPr defaultColWidth="9.109375" defaultRowHeight="15" x14ac:dyDescent="0.25"/>
  <cols>
    <col min="1" max="16384" width="9.109375" style="1"/>
  </cols>
  <sheetData>
    <row r="1" spans="1:6" ht="15.6" x14ac:dyDescent="0.3">
      <c r="A1" s="2" t="s">
        <v>0</v>
      </c>
    </row>
    <row r="2" spans="1:6" s="3" customFormat="1" ht="13.2" x14ac:dyDescent="0.25"/>
    <row r="3" spans="1:6" s="4" customFormat="1" ht="13.2" x14ac:dyDescent="0.25">
      <c r="A3" s="4" t="s">
        <v>1</v>
      </c>
    </row>
    <row r="4" spans="1:6" s="3" customFormat="1" ht="13.2" x14ac:dyDescent="0.25">
      <c r="A4" s="3" t="s">
        <v>2</v>
      </c>
    </row>
    <row r="5" spans="1:6" s="3" customFormat="1" ht="13.2" x14ac:dyDescent="0.25">
      <c r="A5" s="3" t="s">
        <v>5</v>
      </c>
    </row>
    <row r="6" spans="1:6" s="3" customFormat="1" ht="13.8" thickBot="1" x14ac:dyDescent="0.3"/>
    <row r="7" spans="1:6" s="3" customFormat="1" ht="13.8" thickBot="1" x14ac:dyDescent="0.3">
      <c r="A7" s="3" t="s">
        <v>3</v>
      </c>
      <c r="E7" s="6"/>
      <c r="F7" s="5">
        <v>2</v>
      </c>
    </row>
    <row r="8" spans="1:6" s="3" customFormat="1" ht="13.8" thickBot="1" x14ac:dyDescent="0.3">
      <c r="A8" s="3" t="s">
        <v>4</v>
      </c>
      <c r="E8" s="6"/>
      <c r="F8" s="5">
        <v>10</v>
      </c>
    </row>
    <row r="9" spans="1:6" s="3" customFormat="1" ht="13.8" thickBot="1" x14ac:dyDescent="0.3">
      <c r="E9" s="6"/>
    </row>
    <row r="10" spans="1:6" s="3" customFormat="1" ht="13.8" thickBot="1" x14ac:dyDescent="0.3">
      <c r="A10" s="3" t="s">
        <v>6</v>
      </c>
      <c r="E10" s="6"/>
      <c r="F10" s="7">
        <f>F7/F8</f>
        <v>0.2</v>
      </c>
    </row>
    <row r="11" spans="1:6" s="3" customFormat="1" ht="13.2" x14ac:dyDescent="0.25"/>
    <row r="12" spans="1:6" s="3" customFormat="1" ht="13.2" x14ac:dyDescent="0.25"/>
    <row r="13" spans="1:6" s="3" customFormat="1" ht="13.2" x14ac:dyDescent="0.25"/>
    <row r="14" spans="1:6" s="4" customFormat="1" ht="13.2" x14ac:dyDescent="0.25">
      <c r="A14" s="4" t="s">
        <v>7</v>
      </c>
    </row>
    <row r="15" spans="1:6" s="3" customFormat="1" ht="13.2" x14ac:dyDescent="0.25">
      <c r="A15" s="3" t="s">
        <v>8</v>
      </c>
    </row>
    <row r="16" spans="1:6" s="3" customFormat="1" ht="13.2" x14ac:dyDescent="0.25">
      <c r="A16" s="3" t="s">
        <v>9</v>
      </c>
    </row>
    <row r="17" spans="1:6" s="3" customFormat="1" ht="13.8" thickBot="1" x14ac:dyDescent="0.3"/>
    <row r="18" spans="1:6" s="3" customFormat="1" ht="13.8" thickBot="1" x14ac:dyDescent="0.3">
      <c r="A18" s="3" t="s">
        <v>13</v>
      </c>
      <c r="F18" s="5">
        <v>5</v>
      </c>
    </row>
    <row r="19" spans="1:6" s="3" customFormat="1" ht="13.8" thickBot="1" x14ac:dyDescent="0.3">
      <c r="A19" s="3" t="s">
        <v>3</v>
      </c>
      <c r="F19" s="5">
        <v>10</v>
      </c>
    </row>
    <row r="20" spans="1:6" s="3" customFormat="1" ht="13.8" thickBot="1" x14ac:dyDescent="0.3"/>
    <row r="21" spans="1:6" s="3" customFormat="1" ht="13.8" thickBot="1" x14ac:dyDescent="0.3">
      <c r="A21" s="3" t="s">
        <v>10</v>
      </c>
      <c r="F21" s="7">
        <f>F18/F19</f>
        <v>0.5</v>
      </c>
    </row>
    <row r="22" spans="1:6" s="3" customFormat="1" ht="13.2" x14ac:dyDescent="0.25"/>
    <row r="23" spans="1:6" s="3" customFormat="1" ht="13.2" x14ac:dyDescent="0.25"/>
    <row r="24" spans="1:6" s="3" customFormat="1" ht="13.2" x14ac:dyDescent="0.25"/>
    <row r="25" spans="1:6" s="4" customFormat="1" ht="13.2" x14ac:dyDescent="0.25">
      <c r="A25" s="4" t="s">
        <v>11</v>
      </c>
    </row>
    <row r="26" spans="1:6" s="3" customFormat="1" ht="13.2" x14ac:dyDescent="0.25">
      <c r="A26" s="3" t="s">
        <v>12</v>
      </c>
    </row>
    <row r="27" spans="1:6" s="3" customFormat="1" ht="13.2" x14ac:dyDescent="0.25">
      <c r="A27" s="3" t="s">
        <v>9</v>
      </c>
    </row>
    <row r="28" spans="1:6" s="3" customFormat="1" ht="13.8" thickBot="1" x14ac:dyDescent="0.3"/>
    <row r="29" spans="1:6" s="3" customFormat="1" ht="13.8" thickBot="1" x14ac:dyDescent="0.3">
      <c r="A29" s="3" t="s">
        <v>14</v>
      </c>
      <c r="F29" s="5">
        <v>5</v>
      </c>
    </row>
    <row r="30" spans="1:6" s="3" customFormat="1" ht="13.8" thickBot="1" x14ac:dyDescent="0.3">
      <c r="A30" s="3" t="s">
        <v>3</v>
      </c>
      <c r="F30" s="5">
        <v>10</v>
      </c>
    </row>
    <row r="31" spans="1:6" s="3" customFormat="1" ht="13.8" thickBot="1" x14ac:dyDescent="0.3"/>
    <row r="32" spans="1:6" s="3" customFormat="1" ht="13.8" thickBot="1" x14ac:dyDescent="0.3">
      <c r="A32" s="3" t="s">
        <v>15</v>
      </c>
      <c r="F32" s="7">
        <f>F29/F30</f>
        <v>0.5</v>
      </c>
    </row>
    <row r="33" s="3" customFormat="1" ht="13.2" x14ac:dyDescent="0.25"/>
    <row r="34" s="3" customFormat="1" ht="13.2" x14ac:dyDescent="0.25"/>
    <row r="35" s="3" customFormat="1" ht="13.2" x14ac:dyDescent="0.25"/>
    <row r="36" s="3" customFormat="1" ht="13.2" x14ac:dyDescent="0.25"/>
    <row r="37" s="3" customFormat="1" ht="13.2" x14ac:dyDescent="0.25"/>
    <row r="38" s="3" customFormat="1" ht="13.2" x14ac:dyDescent="0.25"/>
    <row r="39" s="3" customFormat="1" ht="13.2" x14ac:dyDescent="0.25"/>
    <row r="40" s="3" customFormat="1" ht="13.2" x14ac:dyDescent="0.25"/>
    <row r="41" s="3" customFormat="1" ht="13.2" x14ac:dyDescent="0.25"/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abSelected="1" topLeftCell="A73" zoomScale="140" zoomScaleNormal="140" workbookViewId="0">
      <selection activeCell="I46" sqref="I46"/>
    </sheetView>
  </sheetViews>
  <sheetFormatPr defaultColWidth="8.88671875" defaultRowHeight="13.8" x14ac:dyDescent="0.25"/>
  <cols>
    <col min="1" max="1" width="15.44140625" style="19" customWidth="1"/>
    <col min="2" max="2" width="9" style="19" customWidth="1"/>
    <col min="3" max="3" width="10.88671875" style="19" customWidth="1"/>
    <col min="4" max="5" width="9" style="19" customWidth="1"/>
    <col min="6" max="6" width="15.33203125" style="19" customWidth="1"/>
    <col min="7" max="7" width="11.109375" style="20" customWidth="1"/>
    <col min="8" max="8" width="9" style="19" customWidth="1"/>
    <col min="9" max="16384" width="8.88671875" style="8"/>
  </cols>
  <sheetData>
    <row r="1" spans="1:8" x14ac:dyDescent="0.25">
      <c r="A1" s="23" t="s">
        <v>16</v>
      </c>
      <c r="B1" s="23"/>
      <c r="C1" s="23"/>
      <c r="D1" s="23"/>
      <c r="E1" s="23"/>
      <c r="F1" s="23"/>
      <c r="G1" s="23"/>
      <c r="H1" s="23"/>
    </row>
    <row r="2" spans="1:8" s="11" customFormat="1" x14ac:dyDescent="0.25">
      <c r="A2" s="9" t="s">
        <v>67</v>
      </c>
      <c r="B2" s="9"/>
      <c r="C2" s="10"/>
      <c r="D2" s="10">
        <v>0</v>
      </c>
      <c r="E2" s="9"/>
      <c r="F2" s="9"/>
      <c r="G2" s="9"/>
      <c r="H2" s="9"/>
    </row>
    <row r="3" spans="1:8" s="11" customFormat="1" x14ac:dyDescent="0.25">
      <c r="A3" s="9" t="s">
        <v>68</v>
      </c>
      <c r="B3" s="9"/>
      <c r="C3" s="9"/>
      <c r="D3" s="10">
        <v>0</v>
      </c>
      <c r="E3" s="9"/>
      <c r="F3" s="9"/>
      <c r="G3" s="9"/>
      <c r="H3" s="9"/>
    </row>
    <row r="4" spans="1:8" s="11" customFormat="1" x14ac:dyDescent="0.25">
      <c r="A4" s="9"/>
      <c r="B4" s="9"/>
      <c r="C4" s="9"/>
      <c r="D4" s="9"/>
      <c r="E4" s="9"/>
      <c r="F4" s="9"/>
      <c r="G4" s="9"/>
      <c r="H4" s="9"/>
    </row>
    <row r="5" spans="1:8" s="11" customFormat="1" x14ac:dyDescent="0.25">
      <c r="A5" s="9" t="s">
        <v>77</v>
      </c>
      <c r="B5" s="9"/>
      <c r="C5" s="10">
        <f>G7+G29+G60+G75</f>
        <v>0</v>
      </c>
      <c r="D5" s="9"/>
      <c r="E5" s="9"/>
      <c r="F5" s="9"/>
      <c r="G5" s="9"/>
      <c r="H5" s="9"/>
    </row>
    <row r="6" spans="1:8" s="12" customFormat="1" ht="14.4" thickBot="1" x14ac:dyDescent="0.3">
      <c r="G6" s="13"/>
    </row>
    <row r="7" spans="1:8" s="17" customFormat="1" ht="14.4" thickBot="1" x14ac:dyDescent="0.3">
      <c r="A7" s="14" t="s">
        <v>21</v>
      </c>
      <c r="B7" s="15"/>
      <c r="C7" s="15"/>
      <c r="D7" s="15"/>
      <c r="E7" s="15"/>
      <c r="F7" s="15"/>
      <c r="G7" s="16">
        <f>G11+G16+G21+G26</f>
        <v>0</v>
      </c>
      <c r="H7" s="15"/>
    </row>
    <row r="8" spans="1:8" x14ac:dyDescent="0.25">
      <c r="A8" s="18" t="s">
        <v>17</v>
      </c>
    </row>
    <row r="9" spans="1:8" x14ac:dyDescent="0.25">
      <c r="E9" s="19" t="s">
        <v>18</v>
      </c>
      <c r="G9" s="21">
        <v>0</v>
      </c>
    </row>
    <row r="10" spans="1:8" x14ac:dyDescent="0.25">
      <c r="E10" s="19" t="s">
        <v>19</v>
      </c>
      <c r="G10" s="20">
        <v>0</v>
      </c>
    </row>
    <row r="11" spans="1:8" x14ac:dyDescent="0.25">
      <c r="E11" s="19" t="s">
        <v>20</v>
      </c>
      <c r="G11" s="21">
        <f>G9*G10</f>
        <v>0</v>
      </c>
    </row>
    <row r="12" spans="1:8" x14ac:dyDescent="0.25">
      <c r="A12" s="18" t="s">
        <v>22</v>
      </c>
    </row>
    <row r="13" spans="1:8" x14ac:dyDescent="0.25">
      <c r="D13" s="19" t="s">
        <v>23</v>
      </c>
      <c r="G13" s="21">
        <v>0</v>
      </c>
    </row>
    <row r="14" spans="1:8" x14ac:dyDescent="0.25">
      <c r="D14" s="19" t="s">
        <v>25</v>
      </c>
      <c r="G14" s="21">
        <v>0</v>
      </c>
    </row>
    <row r="15" spans="1:8" x14ac:dyDescent="0.25">
      <c r="E15" s="19" t="s">
        <v>24</v>
      </c>
      <c r="G15" s="22">
        <v>0</v>
      </c>
    </row>
    <row r="16" spans="1:8" x14ac:dyDescent="0.25">
      <c r="E16" s="19" t="s">
        <v>20</v>
      </c>
      <c r="G16" s="21">
        <f>G13*G15+G14*G15</f>
        <v>0</v>
      </c>
    </row>
    <row r="17" spans="1:8" x14ac:dyDescent="0.25">
      <c r="A17" s="18" t="s">
        <v>26</v>
      </c>
    </row>
    <row r="18" spans="1:8" x14ac:dyDescent="0.25">
      <c r="B18" s="19" t="s">
        <v>28</v>
      </c>
    </row>
    <row r="19" spans="1:8" x14ac:dyDescent="0.25">
      <c r="D19" s="19" t="s">
        <v>69</v>
      </c>
      <c r="G19" s="21">
        <v>0</v>
      </c>
    </row>
    <row r="20" spans="1:8" x14ac:dyDescent="0.25">
      <c r="E20" s="19" t="s">
        <v>27</v>
      </c>
      <c r="G20" s="20">
        <v>0</v>
      </c>
    </row>
    <row r="21" spans="1:8" x14ac:dyDescent="0.25">
      <c r="E21" s="19" t="s">
        <v>20</v>
      </c>
      <c r="G21" s="21">
        <f>G19*G20</f>
        <v>0</v>
      </c>
    </row>
    <row r="22" spans="1:8" x14ac:dyDescent="0.25">
      <c r="A22" s="18" t="s">
        <v>29</v>
      </c>
    </row>
    <row r="23" spans="1:8" x14ac:dyDescent="0.25">
      <c r="D23" s="19" t="s">
        <v>30</v>
      </c>
      <c r="G23" s="21">
        <f>D2*2080/2</f>
        <v>0</v>
      </c>
    </row>
    <row r="24" spans="1:8" x14ac:dyDescent="0.25">
      <c r="D24" s="19" t="s">
        <v>32</v>
      </c>
      <c r="G24" s="21">
        <f>0.1*G23</f>
        <v>0</v>
      </c>
    </row>
    <row r="25" spans="1:8" x14ac:dyDescent="0.25">
      <c r="D25" s="19" t="s">
        <v>31</v>
      </c>
      <c r="G25" s="20">
        <v>0</v>
      </c>
    </row>
    <row r="26" spans="1:8" x14ac:dyDescent="0.25">
      <c r="E26" s="19" t="s">
        <v>20</v>
      </c>
      <c r="G26" s="21">
        <f>G23+G24*(G25-1)</f>
        <v>0</v>
      </c>
    </row>
    <row r="27" spans="1:8" x14ac:dyDescent="0.25">
      <c r="A27" s="18"/>
    </row>
    <row r="28" spans="1:8" ht="14.4" thickBot="1" x14ac:dyDescent="0.3"/>
    <row r="29" spans="1:8" s="17" customFormat="1" ht="14.4" thickBot="1" x14ac:dyDescent="0.3">
      <c r="A29" s="14" t="s">
        <v>33</v>
      </c>
      <c r="B29" s="15"/>
      <c r="C29" s="15"/>
      <c r="D29" s="15"/>
      <c r="E29" s="15"/>
      <c r="F29" s="15"/>
      <c r="G29" s="16">
        <f>G33+G37+G39+G44+G48+G53+G57</f>
        <v>0</v>
      </c>
      <c r="H29" s="15"/>
    </row>
    <row r="30" spans="1:8" x14ac:dyDescent="0.25">
      <c r="A30" s="18" t="s">
        <v>34</v>
      </c>
    </row>
    <row r="31" spans="1:8" x14ac:dyDescent="0.25">
      <c r="E31" s="19" t="s">
        <v>35</v>
      </c>
      <c r="G31" s="21">
        <v>0</v>
      </c>
    </row>
    <row r="32" spans="1:8" x14ac:dyDescent="0.25">
      <c r="E32" s="19" t="s">
        <v>19</v>
      </c>
      <c r="G32" s="20">
        <v>0</v>
      </c>
    </row>
    <row r="33" spans="1:7" x14ac:dyDescent="0.25">
      <c r="E33" s="19" t="s">
        <v>20</v>
      </c>
      <c r="G33" s="21">
        <f>G31*G32</f>
        <v>0</v>
      </c>
    </row>
    <row r="34" spans="1:7" x14ac:dyDescent="0.25">
      <c r="A34" s="18" t="s">
        <v>36</v>
      </c>
    </row>
    <row r="35" spans="1:7" x14ac:dyDescent="0.25">
      <c r="E35" s="19" t="s">
        <v>37</v>
      </c>
      <c r="G35" s="21">
        <v>0</v>
      </c>
    </row>
    <row r="36" spans="1:7" x14ac:dyDescent="0.25">
      <c r="E36" s="19" t="s">
        <v>38</v>
      </c>
      <c r="G36" s="20">
        <v>0</v>
      </c>
    </row>
    <row r="37" spans="1:7" x14ac:dyDescent="0.25">
      <c r="E37" s="19" t="s">
        <v>39</v>
      </c>
      <c r="G37" s="21">
        <f>G35*G36</f>
        <v>0</v>
      </c>
    </row>
    <row r="38" spans="1:7" x14ac:dyDescent="0.25">
      <c r="A38" s="18" t="s">
        <v>40</v>
      </c>
    </row>
    <row r="39" spans="1:7" x14ac:dyDescent="0.25">
      <c r="D39" s="19" t="s">
        <v>41</v>
      </c>
      <c r="G39" s="21">
        <v>0</v>
      </c>
    </row>
    <row r="40" spans="1:7" x14ac:dyDescent="0.25">
      <c r="A40" s="18" t="s">
        <v>42</v>
      </c>
    </row>
    <row r="41" spans="1:7" x14ac:dyDescent="0.25">
      <c r="D41" s="19" t="s">
        <v>44</v>
      </c>
      <c r="G41" s="21">
        <v>0</v>
      </c>
    </row>
    <row r="42" spans="1:7" x14ac:dyDescent="0.25">
      <c r="D42" s="19" t="s">
        <v>43</v>
      </c>
      <c r="G42" s="20">
        <v>0</v>
      </c>
    </row>
    <row r="43" spans="1:7" x14ac:dyDescent="0.25">
      <c r="D43" s="19" t="s">
        <v>45</v>
      </c>
      <c r="G43" s="22">
        <v>0</v>
      </c>
    </row>
    <row r="44" spans="1:7" x14ac:dyDescent="0.25">
      <c r="E44" s="19" t="s">
        <v>20</v>
      </c>
      <c r="G44" s="21">
        <f>G41*G43*G42</f>
        <v>0</v>
      </c>
    </row>
    <row r="45" spans="1:7" x14ac:dyDescent="0.25">
      <c r="A45" s="18" t="s">
        <v>46</v>
      </c>
    </row>
    <row r="46" spans="1:7" x14ac:dyDescent="0.25">
      <c r="E46" s="19" t="s">
        <v>47</v>
      </c>
      <c r="G46" s="21">
        <v>0</v>
      </c>
    </row>
    <row r="47" spans="1:7" x14ac:dyDescent="0.25">
      <c r="E47" s="19" t="s">
        <v>43</v>
      </c>
      <c r="G47" s="20">
        <v>0</v>
      </c>
    </row>
    <row r="48" spans="1:7" x14ac:dyDescent="0.25">
      <c r="E48" s="19" t="s">
        <v>20</v>
      </c>
      <c r="G48" s="21">
        <f>G46*G47</f>
        <v>0</v>
      </c>
    </row>
    <row r="49" spans="1:8" x14ac:dyDescent="0.25">
      <c r="A49" s="18" t="s">
        <v>48</v>
      </c>
    </row>
    <row r="50" spans="1:8" x14ac:dyDescent="0.25">
      <c r="A50" s="18"/>
      <c r="B50" s="19" t="s">
        <v>50</v>
      </c>
    </row>
    <row r="51" spans="1:8" x14ac:dyDescent="0.25">
      <c r="E51" s="19" t="s">
        <v>49</v>
      </c>
      <c r="G51" s="21">
        <v>0</v>
      </c>
    </row>
    <row r="52" spans="1:8" x14ac:dyDescent="0.25">
      <c r="E52" s="19" t="s">
        <v>43</v>
      </c>
      <c r="G52" s="20">
        <v>0</v>
      </c>
    </row>
    <row r="53" spans="1:8" x14ac:dyDescent="0.25">
      <c r="E53" s="19" t="s">
        <v>20</v>
      </c>
      <c r="G53" s="21">
        <f>G51*G52</f>
        <v>0</v>
      </c>
    </row>
    <row r="54" spans="1:8" x14ac:dyDescent="0.25">
      <c r="A54" s="18" t="s">
        <v>51</v>
      </c>
    </row>
    <row r="55" spans="1:8" x14ac:dyDescent="0.25">
      <c r="E55" s="19" t="s">
        <v>52</v>
      </c>
      <c r="G55" s="21">
        <v>0</v>
      </c>
    </row>
    <row r="56" spans="1:8" x14ac:dyDescent="0.25">
      <c r="D56" s="19" t="s">
        <v>53</v>
      </c>
      <c r="G56" s="21">
        <v>0</v>
      </c>
    </row>
    <row r="57" spans="1:8" x14ac:dyDescent="0.25">
      <c r="E57" s="19" t="s">
        <v>20</v>
      </c>
      <c r="G57" s="21">
        <f>G55+G56</f>
        <v>0</v>
      </c>
    </row>
    <row r="59" spans="1:8" ht="14.4" thickBot="1" x14ac:dyDescent="0.3"/>
    <row r="60" spans="1:8" s="17" customFormat="1" ht="14.4" thickBot="1" x14ac:dyDescent="0.3">
      <c r="A60" s="14" t="s">
        <v>54</v>
      </c>
      <c r="B60" s="15"/>
      <c r="C60" s="15"/>
      <c r="D60" s="15"/>
      <c r="E60" s="15"/>
      <c r="F60" s="15"/>
      <c r="G60" s="16">
        <f>G67+G72</f>
        <v>0</v>
      </c>
      <c r="H60" s="15"/>
    </row>
    <row r="61" spans="1:8" x14ac:dyDescent="0.25">
      <c r="A61" s="18" t="s">
        <v>55</v>
      </c>
    </row>
    <row r="62" spans="1:8" x14ac:dyDescent="0.25">
      <c r="D62" s="19" t="s">
        <v>56</v>
      </c>
      <c r="G62" s="21">
        <v>0</v>
      </c>
    </row>
    <row r="63" spans="1:8" x14ac:dyDescent="0.25">
      <c r="D63" s="19" t="s">
        <v>57</v>
      </c>
      <c r="G63" s="20">
        <v>0</v>
      </c>
    </row>
    <row r="64" spans="1:8" x14ac:dyDescent="0.25">
      <c r="D64" s="19" t="s">
        <v>58</v>
      </c>
      <c r="G64" s="21">
        <v>0</v>
      </c>
    </row>
    <row r="65" spans="1:8" x14ac:dyDescent="0.25">
      <c r="D65" s="19" t="s">
        <v>59</v>
      </c>
      <c r="G65" s="20">
        <v>0</v>
      </c>
    </row>
    <row r="66" spans="1:8" x14ac:dyDescent="0.25">
      <c r="D66" s="19" t="s">
        <v>60</v>
      </c>
      <c r="G66" s="21">
        <v>0</v>
      </c>
    </row>
    <row r="67" spans="1:8" x14ac:dyDescent="0.25">
      <c r="E67" s="19" t="s">
        <v>20</v>
      </c>
      <c r="G67" s="21">
        <f>(G62*G63)+(G64*G65)+G66</f>
        <v>0</v>
      </c>
    </row>
    <row r="68" spans="1:8" x14ac:dyDescent="0.25">
      <c r="A68" s="18" t="s">
        <v>61</v>
      </c>
    </row>
    <row r="69" spans="1:8" x14ac:dyDescent="0.25">
      <c r="D69" s="19" t="s">
        <v>62</v>
      </c>
      <c r="G69" s="21">
        <v>0</v>
      </c>
    </row>
    <row r="70" spans="1:8" x14ac:dyDescent="0.25">
      <c r="D70" s="19" t="s">
        <v>63</v>
      </c>
      <c r="G70" s="22">
        <v>0</v>
      </c>
    </row>
    <row r="71" spans="1:8" x14ac:dyDescent="0.25">
      <c r="D71" s="19" t="s">
        <v>64</v>
      </c>
      <c r="G71" s="21">
        <v>0</v>
      </c>
    </row>
    <row r="72" spans="1:8" x14ac:dyDescent="0.25">
      <c r="E72" s="19" t="s">
        <v>20</v>
      </c>
      <c r="G72" s="21">
        <f>(G69*G70)+G71</f>
        <v>0</v>
      </c>
    </row>
    <row r="74" spans="1:8" ht="14.4" thickBot="1" x14ac:dyDescent="0.3"/>
    <row r="75" spans="1:8" s="17" customFormat="1" ht="14.4" thickBot="1" x14ac:dyDescent="0.3">
      <c r="A75" s="14" t="s">
        <v>65</v>
      </c>
      <c r="B75" s="15"/>
      <c r="C75" s="15"/>
      <c r="D75" s="15"/>
      <c r="E75" s="15"/>
      <c r="F75" s="15"/>
      <c r="G75" s="16">
        <f>G79+G83+G87+G91+G95</f>
        <v>0</v>
      </c>
      <c r="H75" s="15"/>
    </row>
    <row r="76" spans="1:8" x14ac:dyDescent="0.25">
      <c r="A76" s="18" t="s">
        <v>70</v>
      </c>
    </row>
    <row r="77" spans="1:8" x14ac:dyDescent="0.25">
      <c r="E77" s="19" t="s">
        <v>79</v>
      </c>
      <c r="G77" s="21">
        <f>(D2*40)*0.5</f>
        <v>0</v>
      </c>
    </row>
    <row r="78" spans="1:8" x14ac:dyDescent="0.25">
      <c r="E78" s="19" t="s">
        <v>19</v>
      </c>
      <c r="G78" s="20">
        <v>0</v>
      </c>
    </row>
    <row r="79" spans="1:8" x14ac:dyDescent="0.25">
      <c r="E79" s="19" t="s">
        <v>20</v>
      </c>
      <c r="G79" s="21">
        <f>G77*G78</f>
        <v>0</v>
      </c>
    </row>
    <row r="80" spans="1:8" x14ac:dyDescent="0.25">
      <c r="A80" s="18" t="s">
        <v>78</v>
      </c>
      <c r="G80" s="21"/>
    </row>
    <row r="81" spans="1:7" x14ac:dyDescent="0.25">
      <c r="E81" s="19" t="s">
        <v>66</v>
      </c>
      <c r="G81" s="21">
        <f>(D2*40)*0.25</f>
        <v>0</v>
      </c>
    </row>
    <row r="82" spans="1:7" x14ac:dyDescent="0.25">
      <c r="E82" s="19" t="s">
        <v>19</v>
      </c>
      <c r="G82" s="22">
        <v>0</v>
      </c>
    </row>
    <row r="83" spans="1:7" x14ac:dyDescent="0.25">
      <c r="E83" s="19" t="s">
        <v>20</v>
      </c>
      <c r="G83" s="21">
        <f>G81*G82</f>
        <v>0</v>
      </c>
    </row>
    <row r="84" spans="1:7" x14ac:dyDescent="0.25">
      <c r="A84" s="18" t="s">
        <v>80</v>
      </c>
      <c r="G84" s="21"/>
    </row>
    <row r="85" spans="1:7" x14ac:dyDescent="0.25">
      <c r="E85" s="19" t="s">
        <v>81</v>
      </c>
      <c r="G85" s="21">
        <f>(D2*40)*0.75</f>
        <v>0</v>
      </c>
    </row>
    <row r="86" spans="1:7" x14ac:dyDescent="0.25">
      <c r="E86" s="19" t="s">
        <v>19</v>
      </c>
      <c r="G86" s="22">
        <v>0</v>
      </c>
    </row>
    <row r="87" spans="1:7" x14ac:dyDescent="0.25">
      <c r="E87" s="19" t="s">
        <v>20</v>
      </c>
      <c r="G87" s="21">
        <f>G85*G86</f>
        <v>0</v>
      </c>
    </row>
    <row r="88" spans="1:7" x14ac:dyDescent="0.25">
      <c r="A88" s="18" t="s">
        <v>71</v>
      </c>
    </row>
    <row r="89" spans="1:7" x14ac:dyDescent="0.25">
      <c r="E89" s="19" t="s">
        <v>72</v>
      </c>
      <c r="G89" s="21">
        <v>0</v>
      </c>
    </row>
    <row r="90" spans="1:7" x14ac:dyDescent="0.25">
      <c r="E90" s="19" t="s">
        <v>73</v>
      </c>
      <c r="G90" s="20">
        <v>0</v>
      </c>
    </row>
    <row r="91" spans="1:7" x14ac:dyDescent="0.25">
      <c r="E91" s="19" t="s">
        <v>20</v>
      </c>
      <c r="G91" s="21">
        <f>G89*G90</f>
        <v>0</v>
      </c>
    </row>
    <row r="92" spans="1:7" x14ac:dyDescent="0.25">
      <c r="A92" s="18" t="s">
        <v>74</v>
      </c>
    </row>
    <row r="93" spans="1:7" x14ac:dyDescent="0.25">
      <c r="E93" s="19" t="s">
        <v>75</v>
      </c>
      <c r="G93" s="21">
        <v>0</v>
      </c>
    </row>
    <row r="94" spans="1:7" x14ac:dyDescent="0.25">
      <c r="E94" s="19" t="s">
        <v>76</v>
      </c>
      <c r="G94" s="21">
        <v>0</v>
      </c>
    </row>
    <row r="95" spans="1:7" x14ac:dyDescent="0.25">
      <c r="E95" s="19" t="s">
        <v>20</v>
      </c>
      <c r="G95" s="21">
        <f>G93+G94</f>
        <v>0</v>
      </c>
    </row>
  </sheetData>
  <mergeCells count="1">
    <mergeCell ref="A1:H1"/>
  </mergeCells>
  <phoneticPr fontId="5" type="noConversion"/>
  <printOptions gridLines="1"/>
  <pageMargins left="0.75" right="0.75" top="1" bottom="1" header="0.5" footer="0.5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Turnover Percentage</vt:lpstr>
      <vt:lpstr>Turnover Costs</vt:lpstr>
      <vt:lpstr>'Turnover Costs'!Print_Area</vt:lpstr>
    </vt:vector>
  </TitlesOfParts>
  <Company>Brevard Job Link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Benson</dc:creator>
  <cp:lastModifiedBy>Sheryl Cost</cp:lastModifiedBy>
  <cp:lastPrinted>2017-12-20T22:50:15Z</cp:lastPrinted>
  <dcterms:created xsi:type="dcterms:W3CDTF">2005-08-11T19:15:56Z</dcterms:created>
  <dcterms:modified xsi:type="dcterms:W3CDTF">2017-12-20T22:50:30Z</dcterms:modified>
</cp:coreProperties>
</file>